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37688D43-1E44-42ED-8A09-970B63F56719}" xr6:coauthVersionLast="45" xr6:coauthVersionMax="45" xr10:uidLastSave="{00000000-0000-0000-0000-000000000000}"/>
  <bookViews>
    <workbookView xWindow="-120" yWindow="-120" windowWidth="24240" windowHeight="13140" xr2:uid="{15CF5A9D-FECD-4F29-BCE7-CBA1A7346E80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6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6" i="1" s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97" i="1" l="1"/>
  <c r="F279" i="1"/>
  <c r="F174" i="1"/>
  <c r="F115" i="1"/>
  <c r="F38" i="1"/>
  <c r="F28" i="1" s="1"/>
  <c r="F263" i="1"/>
  <c r="F78" i="1"/>
  <c r="F61" i="1"/>
  <c r="F134" i="1"/>
  <c r="F177" i="1" l="1"/>
  <c r="F266" i="1"/>
  <c r="F179" i="1"/>
  <c r="F114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<sst xmlns="http://schemas.openxmlformats.org/spreadsheetml/2006/main" count="634" uniqueCount="409">
  <si>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</si>
  <si>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</si>
  <si>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</si>
  <si>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</si>
  <si>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</si>
  <si>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</si>
  <si>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</si>
  <si>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</si>
  <si>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</si>
  <si>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</si>
  <si>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</si>
  <si>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</si>
  <si>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</si>
  <si>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</si>
  <si>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</si>
  <si>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</si>
  <si>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</si>
  <si>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</si>
  <si>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</si>
  <si>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</si>
  <si>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</si>
  <si>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</si>
  <si>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</si>
  <si>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</si>
  <si>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</si>
  <si>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</si>
  <si>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</si>
  <si>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</si>
  <si>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</si>
  <si>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</si>
  <si>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</si>
  <si>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</si>
  <si>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</si>
  <si>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</si>
  <si>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</si>
  <si>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</si>
  <si>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</si>
  <si>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</si>
  <si>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</si>
  <si>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</si>
  <si>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</si>
  <si>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</si>
  <si>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</si>
  <si>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</si>
  <si>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</si>
  <si>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</si>
  <si>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</si>
  <si>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</si>
  <si>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</si>
  <si>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</si>
  <si>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</si>
  <si>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</si>
  <si>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</si>
  <si>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</si>
  <si>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</si>
  <si>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</si>
  <si>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</si>
  <si>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</si>
  <si>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</si>
  <si>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</si>
  <si>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</si>
  <si>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</si>
  <si>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</si>
  <si>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</si>
  <si>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</si>
  <si>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</si>
  <si>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</si>
  <si>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</si>
  <si>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</si>
  <si>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</si>
  <si>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</si>
  <si>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</si>
  <si>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</si>
  <si>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</si>
  <si>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</si>
  <si>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</si>
  <si>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</si>
  <si>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</si>
  <si>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</si>
  <si>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</si>
  <si>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</si>
  <si>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</si>
  <si>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</si>
  <si>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</si>
  <si>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</si>
  <si>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</si>
  <si>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</si>
  <si>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</si>
  <si>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</si>
  <si>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</si>
  <si>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</si>
  <si>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</si>
  <si>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</si>
  <si>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</si>
  <si>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</si>
  <si>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</si>
  <si>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</si>
  <si>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</si>
  <si>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</si>
  <si>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</si>
  <si>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</si>
  <si>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</si>
  <si>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</si>
  <si>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</si>
  <si>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</si>
  <si>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</si>
  <si>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</si>
  <si>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</si>
  <si>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</si>
  <si>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</si>
  <si>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</si>
  <si>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</si>
  <si>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</si>
  <si>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</si>
  <si>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</si>
  <si>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</si>
  <si>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</si>
  <si>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</si>
  <si>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</si>
  <si>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</si>
  <si>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</si>
  <si>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</si>
  <si>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</si>
  <si>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</si>
  <si>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</si>
  <si>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</si>
  <si>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</si>
  <si>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</si>
  <si>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</si>
  <si>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</si>
  <si>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</si>
  <si>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</si>
  <si>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</si>
  <si>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</si>
  <si>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</si>
  <si>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</si>
  <si>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</si>
  <si>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</si>
  <si>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</si>
  <si>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</si>
  <si>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</si>
  <si>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</si>
  <si>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</si>
  <si>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</si>
  <si>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</si>
  <si>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</si>
  <si>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</si>
  <si>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</si>
  <si>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</si>
  <si>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</si>
  <si>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</si>
  <si>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</si>
  <si>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</si>
  <si>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</si>
  <si>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</si>
  <si>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</si>
  <si>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</si>
  <si>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</si>
  <si>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</si>
  <si>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</si>
  <si>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</si>
  <si>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</si>
  <si>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</si>
  <si>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</si>
  <si>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</si>
  <si>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</si>
  <si>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</si>
  <si>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</si>
  <si>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</si>
  <si>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</si>
  <si>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</si>
  <si>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</si>
  <si>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</si>
  <si>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</si>
  <si>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</si>
  <si>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</si>
  <si>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</si>
  <si>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</si>
  <si>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</si>
  <si>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</si>
  <si>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</si>
  <si>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</si>
  <si>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</si>
  <si>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</si>
  <si>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</si>
  <si>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</si>
  <si>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</si>
  <si>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</si>
  <si>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</si>
  <si>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</si>
  <si>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</si>
  <si>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</si>
  <si>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</si>
  <si>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</si>
  <si>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</si>
  <si>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</si>
  <si>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</si>
  <si>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</si>
  <si>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</si>
  <si>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</si>
  <si>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</si>
  <si>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</si>
  <si>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</si>
  <si>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</si>
  <si>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</si>
  <si>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</si>
  <si>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</si>
  <si>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</si>
  <si>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</si>
  <si>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</si>
  <si>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</si>
  <si>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</si>
  <si>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</si>
  <si>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</si>
  <si>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</si>
  <si>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</si>
  <si>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</si>
  <si>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</si>
  <si>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</si>
  <si>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</si>
  <si>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</si>
  <si>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</si>
  <si>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</si>
  <si>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</si>
  <si>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</si>
  <si>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</si>
  <si>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</si>
  <si>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</si>
  <si>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</si>
  <si>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</si>
  <si>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</si>
  <si>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</si>
  <si>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</si>
  <si>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</si>
  <si>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</si>
  <si>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</si>
  <si>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</si>
  <si>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</si>
  <si>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</si>
  <si>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</si>
  <si>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</si>
  <si>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</si>
  <si>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</si>
  <si>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</si>
  <si>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</si>
  <si>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</si>
  <si>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</si>
  <si>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</si>
  <si>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</si>
  <si>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</si>
  <si>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</si>
  <si>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</si>
  <si>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</si>
  <si>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</si>
  <si>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</si>
  <si>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</si>
  <si>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</si>
  <si>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</si>
  <si>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</si>
  <si>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</si>
  <si>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</si>
  <si>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</si>
  <si>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</si>
  <si>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</si>
  <si>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</si>
  <si>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</si>
  <si>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</si>
  <si>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</si>
  <si>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</si>
  <si>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</si>
  <si>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</si>
  <si>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</si>
  <si>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</si>
  <si>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</si>
  <si>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</si>
  <si>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</si>
  <si>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</si>
  <si>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</si>
  <si>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</si>
  <si>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</si>
  <si>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</si>
  <si>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</si>
  <si>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</si>
  <si>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</si>
  <si>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</si>
  <si>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</si>
  <si>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</si>
  <si>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</si>
  <si>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</si>
  <si>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</si>
  <si>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</si>
  <si>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</si>
  <si>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</si>
  <si>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</si>
  <si>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</si>
  <si>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</si>
  <si>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</si>
  <si>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</si>
  <si>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</si>
  <si>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</si>
  <si>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</si>
  <si>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</si>
  <si>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</si>
  <si>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</si>
  <si>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</si>
  <si>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</si>
  <si>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</si>
  <si>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</si>
  <si>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</si>
  <si>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</si>
  <si>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</si>
  <si>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</si>
  <si>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</si>
  <si>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</si>
  <si>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</si>
  <si>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</si>
  <si>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</si>
  <si>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</si>
  <si>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</si>
  <si>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</si>
  <si>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</si>
  <si>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</si>
  <si>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</si>
  <si>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</si>
  <si>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</si>
  <si>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</si>
  <si>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</si>
  <si>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</si>
  <si>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</si>
  <si>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</si>
  <si>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</si>
  <si>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</si>
  <si>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</si>
  <si>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</si>
  <si>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</si>
  <si>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</si>
  <si>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</si>
  <si>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</si>
  <si>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</si>
  <si>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</si>
  <si>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</si>
  <si>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</si>
  <si>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</si>
  <si>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</si>
  <si>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</si>
  <si>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</si>
  <si>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</si>
  <si>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</si>
  <si>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</si>
  <si>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</si>
  <si>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</si>
  <si>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</si>
  <si>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</si>
  <si>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</si>
  <si>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</si>
  <si>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</si>
  <si>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</si>
  <si>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</si>
  <si>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</si>
  <si>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</si>
  <si>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</si>
  <si>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</si>
  <si>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</si>
  <si>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</si>
  <si>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</si>
  <si>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</si>
  <si>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</si>
  <si>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</si>
  <si>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</si>
  <si>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</si>
  <si>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</si>
  <si>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</si>
  <si>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</si>
  <si>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</si>
  <si>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</si>
  <si>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</si>
  <si>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</si>
  <si>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</si>
  <si>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</si>
  <si>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</si>
  <si>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</si>
  <si>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</si>
  <si>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</si>
  <si>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</si>
  <si>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</si>
  <si>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</si>
  <si>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</si>
  <si>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</si>
  <si>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</si>
  <si>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</si>
  <si>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</si>
  <si>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</si>
  <si>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</si>
  <si>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</si>
  <si>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</si>
  <si>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</si>
  <si>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 xml:space="preserve">ADRIANA BEZERRA 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</si>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</sst>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1B52A551-CFB2-433B-A966-D841301611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34277D4-0172-40C7-8940-E239838F8C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63208AB0-272F-41E1-B60B-B6AD8CFC0F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SETEMBRO.2021/CGM/PCF%202021%20ARRUDA%2029.10.2021%20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40476.19</v>
          </cell>
        </row>
        <row r="65">
          <cell r="C65">
            <v>37029.06</v>
          </cell>
        </row>
      </sheetData>
      <sheetData sheetId="4">
        <row r="6">
          <cell r="B6" t="str">
            <v>Ativos</v>
          </cell>
          <cell r="D6">
            <v>48842.54</v>
          </cell>
          <cell r="F6">
            <v>3907.4032000000002</v>
          </cell>
          <cell r="G6">
            <v>488.38999999999993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20</v>
          </cell>
          <cell r="F9">
            <v>1.6</v>
          </cell>
        </row>
        <row r="10">
          <cell r="D10">
            <v>0</v>
          </cell>
          <cell r="F10">
            <v>0</v>
          </cell>
        </row>
        <row r="12">
          <cell r="D12">
            <v>25014.57</v>
          </cell>
          <cell r="F12">
            <v>342.37</v>
          </cell>
          <cell r="G12">
            <v>116.05</v>
          </cell>
          <cell r="H12">
            <v>8238.56</v>
          </cell>
        </row>
        <row r="13">
          <cell r="D13">
            <v>1184.8499999999999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17478.810000000001</v>
          </cell>
        </row>
        <row r="97">
          <cell r="D97">
            <v>2194</v>
          </cell>
        </row>
        <row r="100">
          <cell r="C100">
            <v>20842.189999999999</v>
          </cell>
        </row>
      </sheetData>
      <sheetData sheetId="5">
        <row r="17">
          <cell r="C17">
            <v>1.7045454545454544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86476.739999999991</v>
          </cell>
        </row>
        <row r="2">
          <cell r="Y2">
            <v>55059.039999999986</v>
          </cell>
        </row>
        <row r="3">
          <cell r="Y3">
            <v>107260.57000000004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204148.08999999997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7971.68</v>
          </cell>
        </row>
        <row r="12">
          <cell r="D12" t="str">
            <v xml:space="preserve"> 1.4. Benefícios</v>
          </cell>
          <cell r="N12">
            <v>13969.16</v>
          </cell>
        </row>
        <row r="13">
          <cell r="D13" t="str">
            <v xml:space="preserve"> 1.4. Benefícios</v>
          </cell>
          <cell r="N13">
            <v>421.56</v>
          </cell>
        </row>
        <row r="14">
          <cell r="D14" t="str">
            <v xml:space="preserve"> 2.1. Materiais Descartáveis/Materiais de Penso </v>
          </cell>
          <cell r="N14">
            <v>304</v>
          </cell>
        </row>
        <row r="15">
          <cell r="D15" t="str">
            <v xml:space="preserve"> 2.1. Materiais Descartáveis/Materiais de Penso </v>
          </cell>
          <cell r="N15">
            <v>1002.4</v>
          </cell>
        </row>
        <row r="16">
          <cell r="D16" t="str">
            <v xml:space="preserve"> 2.1. Materiais Descartáveis/Materiais de Penso </v>
          </cell>
          <cell r="N16">
            <v>100</v>
          </cell>
        </row>
        <row r="17">
          <cell r="D17" t="str">
            <v xml:space="preserve"> 2.1. Materiais Descartáveis/Materiais de Penso </v>
          </cell>
          <cell r="N17">
            <v>337.8</v>
          </cell>
        </row>
        <row r="18">
          <cell r="D18" t="str">
            <v xml:space="preserve"> 2.1. Materiais Descartáveis/Materiais de Penso </v>
          </cell>
          <cell r="N18">
            <v>2290</v>
          </cell>
        </row>
        <row r="19">
          <cell r="D19" t="str">
            <v xml:space="preserve"> 2.4. Gases Medicinais </v>
          </cell>
          <cell r="N19">
            <v>54.66</v>
          </cell>
        </row>
        <row r="20">
          <cell r="D20" t="str">
            <v xml:space="preserve"> 2.4. Gases Medicinais </v>
          </cell>
          <cell r="N20">
            <v>54.66</v>
          </cell>
        </row>
        <row r="21">
          <cell r="D21" t="str">
            <v xml:space="preserve"> 2.8. Outras Despesas com Insumos Assistenciais </v>
          </cell>
          <cell r="N21">
            <v>330</v>
          </cell>
        </row>
        <row r="22">
          <cell r="D22" t="str">
            <v xml:space="preserve"> 3.1. Material de Higienização e Limpeza </v>
          </cell>
          <cell r="N22">
            <v>264.07</v>
          </cell>
        </row>
        <row r="23">
          <cell r="D23" t="str">
            <v xml:space="preserve"> 3.1. Material de Higienização e Limpeza </v>
          </cell>
          <cell r="N23">
            <v>190</v>
          </cell>
        </row>
        <row r="24">
          <cell r="D24" t="str">
            <v xml:space="preserve"> 3.1. Material de Higienização e Limpeza </v>
          </cell>
          <cell r="N24">
            <v>319</v>
          </cell>
        </row>
        <row r="25">
          <cell r="D25" t="str">
            <v xml:space="preserve"> 3.1. Material de Higienização e Limpeza </v>
          </cell>
          <cell r="N25">
            <v>820.4</v>
          </cell>
        </row>
        <row r="26">
          <cell r="D26" t="str">
            <v xml:space="preserve"> 3.1. Material de Higienização e Limpeza </v>
          </cell>
          <cell r="N26">
            <v>285.44</v>
          </cell>
        </row>
        <row r="27">
          <cell r="D27" t="str">
            <v xml:space="preserve"> 3.1. Material de Higienização e Limpeza </v>
          </cell>
          <cell r="N27">
            <v>325.55</v>
          </cell>
        </row>
        <row r="28">
          <cell r="D28" t="str">
            <v xml:space="preserve"> 3.2. Material/Gêneros Alimentícios </v>
          </cell>
          <cell r="N28">
            <v>59.4</v>
          </cell>
        </row>
        <row r="29">
          <cell r="D29" t="str">
            <v xml:space="preserve"> 3.2. Material/Gêneros Alimentícios </v>
          </cell>
          <cell r="N29">
            <v>45.4</v>
          </cell>
        </row>
        <row r="30">
          <cell r="D30" t="str">
            <v xml:space="preserve"> 3.2. Material/Gêneros Alimentícios </v>
          </cell>
          <cell r="N30">
            <v>321</v>
          </cell>
        </row>
        <row r="31">
          <cell r="D31" t="str">
            <v xml:space="preserve"> 3.2. Material/Gêneros Alimentícios </v>
          </cell>
          <cell r="N31">
            <v>112</v>
          </cell>
        </row>
        <row r="32">
          <cell r="D32" t="str">
            <v xml:space="preserve"> 3.3. Material Expediente </v>
          </cell>
          <cell r="N32">
            <v>28</v>
          </cell>
        </row>
        <row r="33">
          <cell r="D33" t="str">
            <v xml:space="preserve"> 3.3. Material Expediente </v>
          </cell>
          <cell r="N33">
            <v>250</v>
          </cell>
        </row>
        <row r="34">
          <cell r="D34" t="str">
            <v xml:space="preserve"> 3.3. Material Expediente </v>
          </cell>
          <cell r="N34">
            <v>267.89999999999998</v>
          </cell>
        </row>
        <row r="35">
          <cell r="D35" t="str">
            <v xml:space="preserve"> 3.3. Material Expediente </v>
          </cell>
          <cell r="N35">
            <v>900</v>
          </cell>
        </row>
        <row r="36">
          <cell r="D36" t="str">
            <v xml:space="preserve">3.6.1. Manutenção de Bem Imóvel </v>
          </cell>
          <cell r="N36">
            <v>139.80000000000001</v>
          </cell>
        </row>
        <row r="37">
          <cell r="D37" t="str">
            <v xml:space="preserve">3.6.1. Manutenção de Bem Imóvel </v>
          </cell>
          <cell r="N37">
            <v>1029.5999999999999</v>
          </cell>
        </row>
        <row r="38">
          <cell r="D38" t="str">
            <v xml:space="preserve">3.6.1. Manutenção de Bem Imóvel </v>
          </cell>
          <cell r="N38">
            <v>1081.8</v>
          </cell>
        </row>
        <row r="39">
          <cell r="D39" t="str">
            <v xml:space="preserve">3.6.1. Manutenção de Bem Imóvel </v>
          </cell>
          <cell r="N39">
            <v>72</v>
          </cell>
        </row>
        <row r="40">
          <cell r="D40" t="str">
            <v xml:space="preserve">3.6.1. Manutenção de Bem Imóvel </v>
          </cell>
          <cell r="N40">
            <v>97.86</v>
          </cell>
        </row>
        <row r="41">
          <cell r="D41" t="str">
            <v xml:space="preserve">3.6.1. Manutenção de Bem Imóvel </v>
          </cell>
          <cell r="N41">
            <v>72.3</v>
          </cell>
        </row>
        <row r="42">
          <cell r="D42" t="str">
            <v xml:space="preserve">3.6.1. Manutenção de Bem Imóvel </v>
          </cell>
          <cell r="N42">
            <v>119</v>
          </cell>
        </row>
        <row r="43">
          <cell r="D43" t="str">
            <v xml:space="preserve">3.6.1. Manutenção de Bem Imóvel </v>
          </cell>
          <cell r="N43">
            <v>87.6</v>
          </cell>
        </row>
        <row r="44">
          <cell r="D44" t="str">
            <v xml:space="preserve">3.6.1. Manutenção de Bem Imóvel </v>
          </cell>
          <cell r="N44">
            <v>3060</v>
          </cell>
        </row>
        <row r="45">
          <cell r="D45" t="str">
            <v xml:space="preserve">3.6.2.3. Equipamento Médico-Hospitalar </v>
          </cell>
          <cell r="N45">
            <v>5500</v>
          </cell>
        </row>
        <row r="46">
          <cell r="D46" t="str">
            <v xml:space="preserve">3.7. Tecidos, Fardamentos e EPI </v>
          </cell>
          <cell r="N46">
            <v>144</v>
          </cell>
        </row>
        <row r="47">
          <cell r="D47" t="str">
            <v xml:space="preserve">3.8. Outras Despesas com Materiais Diversos </v>
          </cell>
          <cell r="N47">
            <v>234.38</v>
          </cell>
        </row>
        <row r="48">
          <cell r="D48" t="str">
            <v>4.3.1. Taxa de Manutenção de Conta</v>
          </cell>
          <cell r="N48">
            <v>296</v>
          </cell>
        </row>
        <row r="49">
          <cell r="D49" t="str">
            <v>4.3.2. Tarifas</v>
          </cell>
          <cell r="N49">
            <v>565.84</v>
          </cell>
        </row>
        <row r="50">
          <cell r="D50" t="str">
            <v>5.1.1. Telefonia Móvel</v>
          </cell>
          <cell r="N50">
            <v>235.58</v>
          </cell>
        </row>
        <row r="51">
          <cell r="D51" t="str">
            <v>5.1.2. Telefonia Fixa/Internet</v>
          </cell>
          <cell r="N51">
            <v>92.88</v>
          </cell>
        </row>
        <row r="52">
          <cell r="D52" t="str">
            <v>5.1.2. Telefonia Fixa/Internet</v>
          </cell>
          <cell r="N52">
            <v>854.71</v>
          </cell>
        </row>
        <row r="53">
          <cell r="D53" t="str">
            <v>5.1.2. Telefonia Fixa/Internet</v>
          </cell>
          <cell r="N53">
            <v>342</v>
          </cell>
        </row>
        <row r="54">
          <cell r="D54" t="str">
            <v>5.1.2. Telefonia Fixa/Internet</v>
          </cell>
          <cell r="N54">
            <v>558</v>
          </cell>
        </row>
        <row r="55">
          <cell r="D55" t="str">
            <v>5.1.2. Telefonia Fixa/Internet</v>
          </cell>
          <cell r="N55">
            <v>1000</v>
          </cell>
        </row>
        <row r="56">
          <cell r="D56" t="str">
            <v>5.2. Água</v>
          </cell>
          <cell r="N56">
            <v>1117.25</v>
          </cell>
        </row>
        <row r="57">
          <cell r="D57" t="str">
            <v>5.3. Energia Elétrica</v>
          </cell>
          <cell r="N57">
            <v>10345.719999999999</v>
          </cell>
        </row>
        <row r="58">
          <cell r="D58" t="str">
            <v>5.4.3. Locação de Máquinas e Equipamentos (Pessoa Jurídica)</v>
          </cell>
          <cell r="N58">
            <v>9619</v>
          </cell>
        </row>
        <row r="59">
          <cell r="D59" t="str">
            <v>5.4.3. Locação de Máquinas e Equipamentos (Pessoa Jurídica)</v>
          </cell>
          <cell r="N59">
            <v>2266</v>
          </cell>
        </row>
        <row r="60">
          <cell r="D60" t="str">
            <v>5.4.3. Locação de Máquinas e Equipamentos (Pessoa Jurídica)</v>
          </cell>
          <cell r="N60">
            <v>440</v>
          </cell>
        </row>
        <row r="61">
          <cell r="D61" t="str">
            <v>5.4.3. Locação de Máquinas e Equipamentos (Pessoa Jurídica)</v>
          </cell>
          <cell r="N61">
            <v>700</v>
          </cell>
        </row>
        <row r="62">
          <cell r="D62" t="str">
            <v>5.4.3. Locação de Máquinas e Equipamentos (Pessoa Jurídica)</v>
          </cell>
          <cell r="N62">
            <v>1220</v>
          </cell>
        </row>
        <row r="63">
          <cell r="D63" t="str">
            <v>5.7.2. Outras Despesas Gerais (Pessoa Juridica)</v>
          </cell>
          <cell r="N63">
            <v>2.54</v>
          </cell>
        </row>
        <row r="64">
          <cell r="D64" t="str">
            <v>5.7.2. Outras Despesas Gerais (Pessoa Juridica)</v>
          </cell>
          <cell r="N64">
            <v>1.17</v>
          </cell>
        </row>
        <row r="65">
          <cell r="D65" t="str">
            <v>6.1.1.1. Médicos</v>
          </cell>
          <cell r="N65">
            <v>7070</v>
          </cell>
        </row>
        <row r="66">
          <cell r="D66" t="str">
            <v>6.1.1.1. Médicos</v>
          </cell>
          <cell r="N66">
            <v>2400</v>
          </cell>
        </row>
        <row r="67">
          <cell r="D67" t="str">
            <v>5.7.2. Outras Despesas Gerais (Pessoa Juridica)</v>
          </cell>
        </row>
        <row r="68">
          <cell r="D68" t="str">
            <v>6.1.1.3. Laboratório</v>
          </cell>
          <cell r="N68">
            <v>50757.2</v>
          </cell>
        </row>
        <row r="69">
          <cell r="D69" t="str">
            <v>6.3.1.2. Coleta de Lixo Hospitalar</v>
          </cell>
          <cell r="N69">
            <v>140.41999999999999</v>
          </cell>
        </row>
        <row r="70">
          <cell r="D70" t="str">
            <v>6.3.1.3. Manutenção/Aluguel/Uso de Sistemas ou Softwares</v>
          </cell>
          <cell r="N70">
            <v>596.66</v>
          </cell>
        </row>
        <row r="71">
          <cell r="D71" t="str">
            <v>6.3.1.3. Manutenção/Aluguel/Uso de Sistemas ou Softwares</v>
          </cell>
          <cell r="N71">
            <v>500</v>
          </cell>
        </row>
        <row r="72">
          <cell r="D72" t="str">
            <v>6.3.1.3. Manutenção/Aluguel/Uso de Sistemas ou Softwares</v>
          </cell>
          <cell r="N72">
            <v>1200</v>
          </cell>
        </row>
        <row r="73">
          <cell r="D73" t="str">
            <v>6.3.1.3. Manutenção/Aluguel/Uso de Sistemas ou Softwares</v>
          </cell>
          <cell r="N73">
            <v>8811.8799999999992</v>
          </cell>
        </row>
        <row r="74">
          <cell r="D74" t="str">
            <v>6.3.1.3. Manutenção/Aluguel/Uso de Sistemas ou Softwares</v>
          </cell>
          <cell r="N74">
            <v>850</v>
          </cell>
        </row>
        <row r="75">
          <cell r="D75" t="str">
            <v>6.3.1.3. Manutenção/Aluguel/Uso de Sistemas ou Softwares</v>
          </cell>
          <cell r="N75">
            <v>900</v>
          </cell>
        </row>
        <row r="76">
          <cell r="D76" t="str">
            <v>6.3.1.7. Dedetização</v>
          </cell>
          <cell r="N76">
            <v>280</v>
          </cell>
        </row>
        <row r="77">
          <cell r="D77" t="str">
            <v>6.3.1.9. Outras Pessoas Jurídicas</v>
          </cell>
          <cell r="N77">
            <v>1600</v>
          </cell>
        </row>
        <row r="78">
          <cell r="D78" t="str">
            <v>6.3.1.9. Outras Pessoas Jurídicas</v>
          </cell>
          <cell r="N78">
            <v>372.71</v>
          </cell>
        </row>
        <row r="79">
          <cell r="D79" t="str">
            <v>6.3.1.9. Outras Pessoas Jurídicas</v>
          </cell>
          <cell r="N79">
            <v>198</v>
          </cell>
        </row>
        <row r="80">
          <cell r="D80" t="str">
            <v>6.3.2.2. Apoio Administrativo, Técnico e Operacional</v>
          </cell>
          <cell r="N80">
            <v>2069.5100000000002</v>
          </cell>
        </row>
        <row r="81">
          <cell r="D81" t="str">
            <v>6.3.2.2. Apoio Administrativo, Técnico e Operacional</v>
          </cell>
          <cell r="N81">
            <v>201.04</v>
          </cell>
        </row>
        <row r="82">
          <cell r="D82" t="str">
            <v>7.2.1.3. Engenharia Clínica</v>
          </cell>
          <cell r="N82">
            <v>5100</v>
          </cell>
        </row>
        <row r="83">
          <cell r="D83" t="str">
            <v>11.6.1.1.1. Médicos</v>
          </cell>
          <cell r="N83">
            <v>9520</v>
          </cell>
        </row>
        <row r="84">
          <cell r="D84" t="str">
            <v>11.6.3.1.3. Manutenção/Aluguel/Uso de Sistemas ou Softwares</v>
          </cell>
          <cell r="N84">
            <v>133.33000000000001</v>
          </cell>
        </row>
        <row r="85">
          <cell r="D85" t="str">
            <v>7.1.1.2. Equipamentos de Informática</v>
          </cell>
          <cell r="N85">
            <v>650</v>
          </cell>
        </row>
        <row r="86">
          <cell r="D86" t="str">
            <v>6.1.2.2. Outros profissionais de saúde</v>
          </cell>
          <cell r="N86">
            <v>2303.75</v>
          </cell>
        </row>
        <row r="87">
          <cell r="D87" t="str">
            <v>6.1.2.2. Outros profissionais de saúde</v>
          </cell>
          <cell r="N87">
            <v>4122.08</v>
          </cell>
        </row>
        <row r="88">
          <cell r="D88" t="str">
            <v xml:space="preserve"> 2.1. Materiais Descartáveis/Materiais de Penso </v>
          </cell>
          <cell r="N88">
            <v>1548.32</v>
          </cell>
        </row>
        <row r="89">
          <cell r="D89" t="str">
            <v xml:space="preserve"> 2.1. Materiais Descartáveis/Materiais de Penso </v>
          </cell>
          <cell r="N89">
            <v>467.01</v>
          </cell>
        </row>
        <row r="90">
          <cell r="D90" t="str">
            <v xml:space="preserve"> 2.1. Materiais Descartáveis/Materiais de Penso </v>
          </cell>
          <cell r="N90">
            <v>538.5</v>
          </cell>
        </row>
        <row r="91">
          <cell r="D91" t="str">
            <v xml:space="preserve"> 2.1. Materiais Descartáveis/Materiais de Penso </v>
          </cell>
          <cell r="N91">
            <v>387.8</v>
          </cell>
        </row>
        <row r="92">
          <cell r="D92" t="str">
            <v xml:space="preserve"> 2.1. Materiais Descartáveis/Materiais de Penso </v>
          </cell>
          <cell r="N92">
            <v>678.24</v>
          </cell>
        </row>
        <row r="93">
          <cell r="D93" t="str">
            <v xml:space="preserve"> 2.1. Materiais Descartáveis/Materiais de Penso </v>
          </cell>
          <cell r="N93">
            <v>171</v>
          </cell>
        </row>
        <row r="94">
          <cell r="D94" t="str">
            <v xml:space="preserve"> 2.1. Materiais Descartáveis/Materiais de Penso </v>
          </cell>
          <cell r="N94">
            <v>942</v>
          </cell>
        </row>
        <row r="95">
          <cell r="D95" t="str">
            <v xml:space="preserve"> 2.1. Materiais Descartáveis/Materiais de Penso </v>
          </cell>
          <cell r="N95">
            <v>42</v>
          </cell>
        </row>
        <row r="96">
          <cell r="D96" t="str">
            <v xml:space="preserve"> 2.1. Materiais Descartáveis/Materiais de Penso </v>
          </cell>
          <cell r="N96">
            <v>942</v>
          </cell>
        </row>
        <row r="97">
          <cell r="D97" t="str">
            <v xml:space="preserve"> 2.1. Materiais Descartáveis/Materiais de Penso </v>
          </cell>
          <cell r="N97">
            <v>512.44000000000005</v>
          </cell>
        </row>
        <row r="98">
          <cell r="D98" t="str">
            <v xml:space="preserve"> 2.1. Materiais Descartáveis/Materiais de Penso </v>
          </cell>
          <cell r="N98">
            <v>360</v>
          </cell>
        </row>
        <row r="99">
          <cell r="D99" t="str">
            <v xml:space="preserve"> 2.1. Materiais Descartáveis/Materiais de Penso </v>
          </cell>
          <cell r="N99">
            <v>720</v>
          </cell>
        </row>
        <row r="100">
          <cell r="D100" t="str">
            <v xml:space="preserve"> 2.1. Materiais Descartáveis/Materiais de Penso </v>
          </cell>
          <cell r="N100">
            <v>1380</v>
          </cell>
        </row>
        <row r="101">
          <cell r="D101" t="str">
            <v xml:space="preserve"> 2.1. Materiais Descartáveis/Materiais de Penso </v>
          </cell>
          <cell r="N101">
            <v>3196</v>
          </cell>
        </row>
        <row r="102">
          <cell r="D102" t="str">
            <v xml:space="preserve"> 2.1. Materiais Descartáveis/Materiais de Penso </v>
          </cell>
          <cell r="N102">
            <v>5542.5</v>
          </cell>
          <cell r="Q102">
            <v>9653.33</v>
          </cell>
        </row>
        <row r="103">
          <cell r="D103" t="str">
            <v xml:space="preserve"> 2.2. Medicamentos </v>
          </cell>
          <cell r="N103">
            <v>200.25</v>
          </cell>
        </row>
        <row r="104">
          <cell r="D104" t="str">
            <v xml:space="preserve"> 2.2. Medicamentos </v>
          </cell>
          <cell r="N104">
            <v>343.58</v>
          </cell>
        </row>
        <row r="105">
          <cell r="D105" t="str">
            <v xml:space="preserve"> 2.2. Medicamentos </v>
          </cell>
          <cell r="N105">
            <v>379.18</v>
          </cell>
        </row>
        <row r="106">
          <cell r="D106" t="str">
            <v xml:space="preserve"> 2.2. Medicamentos </v>
          </cell>
          <cell r="N106">
            <v>2054.65</v>
          </cell>
        </row>
        <row r="107">
          <cell r="D107" t="str">
            <v xml:space="preserve"> 2.2. Medicamentos </v>
          </cell>
          <cell r="N107">
            <v>360</v>
          </cell>
        </row>
        <row r="108">
          <cell r="D108" t="str">
            <v>6.3.1.3. Manutenção/Aluguel/Uso de Sistemas ou Softwares</v>
          </cell>
          <cell r="N108">
            <v>133.33000000000001</v>
          </cell>
        </row>
        <row r="109">
          <cell r="D109" t="str">
            <v>6.3.1.3. Manutenção/Aluguel/Uso de Sistemas ou Softwares</v>
          </cell>
          <cell r="N109">
            <v>60</v>
          </cell>
        </row>
        <row r="110">
          <cell r="D110" t="str">
            <v>7.2.1.1. Equipamentos Médico-Hospitalar</v>
          </cell>
          <cell r="N110">
            <v>2500</v>
          </cell>
        </row>
        <row r="111">
          <cell r="D111" t="str">
            <v>7.2.1.1. Equipamentos Médico-Hospitalar</v>
          </cell>
          <cell r="N111">
            <v>7800</v>
          </cell>
        </row>
        <row r="112">
          <cell r="D112" t="str">
            <v>7.2.2. Reparo e Manutenção de Bens Imóveis</v>
          </cell>
          <cell r="N112">
            <v>270</v>
          </cell>
        </row>
        <row r="113">
          <cell r="D113" t="str">
            <v xml:space="preserve"> 2.1. Materiais Descartáveis/Materiais de Penso </v>
          </cell>
          <cell r="N113">
            <v>523.6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1278908.77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806148.98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0EBB-E1B5-49F4-8261-06441F2C52C6}">
  <sheetPr>
    <tabColor rgb="FFFFFF00"/>
  </sheetPr>
  <dimension ref="A1:BB493"/>
  <sheetViews>
    <sheetView showGridLines="0" tabSelected="1" view="pageBreakPreview" topLeftCell="C43" zoomScale="90" zoomScaleNormal="90" zoomScaleSheetLayoutView="90" workbookViewId="0">
      <selection activeCell="F54" sqref="F54:G54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2" t="s">
        <v>402</v>
      </c>
      <c r="F4" s="191">
        <v>44440</v>
      </c>
      <c r="G4" s="190">
        <v>5</v>
      </c>
      <c r="H4" s="2"/>
      <c r="I4" s="187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9"/>
      <c r="F5" s="188"/>
      <c r="G5" s="188"/>
      <c r="H5" s="2"/>
      <c r="I5" s="187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6" t="s">
        <v>78</v>
      </c>
      <c r="F6" s="185" t="s">
        <v>398</v>
      </c>
      <c r="G6" s="184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 t="s">
        <v>397</v>
      </c>
      <c r="D7" s="19"/>
      <c r="E7" s="182" t="s">
        <v>396</v>
      </c>
      <c r="F7" s="181" t="s">
        <v>395</v>
      </c>
      <c r="G7" s="180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9" t="str">
        <f>IFERROR(VLOOKUP($C$7,'[1]DADOS (OCULTAR)'!$P$3:$R$56,2,0),"")</f>
        <v>Sociedade Pernambucana de Combate ao Cânce - HCP GESTÃO</v>
      </c>
      <c r="D8" s="21"/>
      <c r="E8" s="27"/>
      <c r="F8" s="178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7" t="s">
        <v>11</v>
      </c>
      <c r="D9" s="25"/>
      <c r="E9" s="25"/>
      <c r="F9" s="176" t="s">
        <v>393</v>
      </c>
      <c r="G9" s="175" t="str">
        <f>IFERROR(VLOOKUP(C7,'[1]DADOS (OCULTAR)'!P3:S56,4,0),"")</f>
        <v>Julho/2016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4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3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7.88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2" t="s">
        <v>377</v>
      </c>
      <c r="D24" s="21"/>
      <c r="E24" s="27"/>
      <c r="F24" s="171">
        <f>SUM(F18:G23)</f>
        <v>7.88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455215.8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70"/>
      <c r="D26" s="67"/>
      <c r="E26" s="67"/>
      <c r="F26" s="169"/>
      <c r="G26" s="168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7" t="s">
        <v>374</v>
      </c>
      <c r="D28" s="21"/>
      <c r="E28" s="27"/>
      <c r="F28" s="166">
        <f>F29+SUM(F35:F38)</f>
        <v>375097.98320000002</v>
      </c>
      <c r="G28" s="27"/>
      <c r="H28" s="40"/>
      <c r="I28" s="159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1"/>
      <c r="B29" s="5"/>
      <c r="C29" s="165" t="s">
        <v>373</v>
      </c>
      <c r="D29" s="21"/>
      <c r="E29" s="27"/>
      <c r="F29" s="164">
        <f>F30+F33+F34</f>
        <v>248796.35</v>
      </c>
      <c r="G29" s="27"/>
      <c r="H29" s="40"/>
      <c r="I29" s="159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3" t="s">
        <v>372</v>
      </c>
      <c r="D30" s="21"/>
      <c r="E30" s="27"/>
      <c r="F30" s="162">
        <f>F31+F32</f>
        <v>141535.77999999997</v>
      </c>
      <c r="G30" s="27"/>
      <c r="H30" s="40"/>
      <c r="I30" s="159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1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86476.739999999991</v>
      </c>
      <c r="G31" s="27"/>
      <c r="H31" s="40" t="s">
        <v>362</v>
      </c>
      <c r="I31" s="159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1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55059.039999999986</v>
      </c>
      <c r="G32" s="27"/>
      <c r="H32" s="40" t="s">
        <v>362</v>
      </c>
      <c r="I32" s="159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1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9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1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107260.57000000004</v>
      </c>
      <c r="G34" s="27"/>
      <c r="H34" s="40" t="s">
        <v>362</v>
      </c>
      <c r="I34" s="159"/>
      <c r="J34" s="123"/>
      <c r="K34" s="123"/>
      <c r="L34" s="1"/>
      <c r="M34" s="16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17478.810000000001</v>
      </c>
      <c r="G35" s="27"/>
      <c r="H35" s="40" t="s">
        <v>339</v>
      </c>
      <c r="I35" s="159"/>
      <c r="J35" s="123"/>
      <c r="K35" s="123"/>
      <c r="L35" s="160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2194</v>
      </c>
      <c r="G36" s="27"/>
      <c r="H36" s="40" t="s">
        <v>339</v>
      </c>
      <c r="I36" s="159"/>
      <c r="J36" s="123"/>
      <c r="K36" s="123"/>
      <c r="L36" s="160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20842.189999999999</v>
      </c>
      <c r="G37" s="27"/>
      <c r="H37" s="40" t="s">
        <v>339</v>
      </c>
      <c r="I37" s="159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85786.633199999997</v>
      </c>
      <c r="G38" s="27"/>
      <c r="H38" s="40"/>
      <c r="I38" s="159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8" t="s">
        <v>355</v>
      </c>
      <c r="D39" s="21"/>
      <c r="E39" s="27"/>
      <c r="F39" s="126">
        <f>SUM(F40:G42)</f>
        <v>53238.333200000001</v>
      </c>
      <c r="G39" s="27"/>
      <c r="H39" s="40"/>
      <c r="I39" s="157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48842.54</v>
      </c>
      <c r="G40" s="27"/>
      <c r="H40" s="40" t="s">
        <v>339</v>
      </c>
      <c r="I40" s="157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3907.4032000000002</v>
      </c>
      <c r="G41" s="27"/>
      <c r="H41" s="40" t="s">
        <v>339</v>
      </c>
      <c r="I41" s="157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488.38999999999993</v>
      </c>
      <c r="G42" s="27"/>
      <c r="H42" s="40" t="s">
        <v>339</v>
      </c>
      <c r="I42" s="157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21.6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20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1.6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32526.699999999997</v>
      </c>
      <c r="G47" s="27"/>
      <c r="H47" s="40"/>
      <c r="I47" s="157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23829.72</v>
      </c>
      <c r="G48" s="27"/>
      <c r="H48" s="40" t="s">
        <v>339</v>
      </c>
      <c r="I48" s="157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342.37</v>
      </c>
      <c r="G49" s="27"/>
      <c r="H49" s="40" t="s">
        <v>339</v>
      </c>
      <c r="I49" s="157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116.05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8238.56</v>
      </c>
      <c r="G51" s="27"/>
      <c r="H51" s="40" t="s">
        <v>339</v>
      </c>
      <c r="I51" s="157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12413.25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10759.94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1433.99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109.32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6"/>
      <c r="G59" s="156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155">
        <v>110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16207.220000000001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1715.98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215.83+718.91</f>
        <v>934.74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2138.8200000000002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10966.23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5374.62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5591.61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91.61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5500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209.86</f>
        <v>209.86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241.59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861.84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861.84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296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565.84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44440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 xml:space="preserve">ADRIANA BEZERRA 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28794.85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3083.17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235.58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2847.59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1117.25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10345.719999999999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14245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14245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3.71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3.71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75870.2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60227.199999999997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60227.199999999997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9470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50757.2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15643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15643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140.41999999999999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13051.869999999999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2170.71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16320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15670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15400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10300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270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9653.33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535218.67319999996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-80002.873199999973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-39924.893199999999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495293.77999999997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-40077.979999999974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1.7045454545454544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44440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 xml:space="preserve">ADRIANA BEZERRA 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1278908.77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1278908.77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42218.720000000001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358373.88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806148.98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7.88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3.71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489997.98999999993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490007.98999999993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40476.19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37029.06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77505.25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7639.11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27226.62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34865.729999999996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129132.46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250369.12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46422.5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556.12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426480.2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461345.93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103938.48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45861.74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53238.333200000001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21.6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32526.699999999997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64013.586800000005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0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C80:E80"/>
    <mergeCell ref="F80:G80"/>
    <mergeCell ref="F81:G81"/>
    <mergeCell ref="C81:E81"/>
    <mergeCell ref="C82:E82"/>
    <mergeCell ref="F82:G82"/>
    <mergeCell ref="F76:G76"/>
    <mergeCell ref="C77:E77"/>
    <mergeCell ref="F77:G77"/>
    <mergeCell ref="C78:E78"/>
    <mergeCell ref="F78:G78"/>
    <mergeCell ref="F79:G79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69:E69"/>
    <mergeCell ref="F69:G69"/>
    <mergeCell ref="C70:E70"/>
    <mergeCell ref="F70:G70"/>
    <mergeCell ref="C50:E50"/>
    <mergeCell ref="F50:G50"/>
    <mergeCell ref="C51:E51"/>
    <mergeCell ref="F51:G51"/>
    <mergeCell ref="C52:E52"/>
    <mergeCell ref="F52:G52"/>
    <mergeCell ref="F58:G58"/>
    <mergeCell ref="C59:E59"/>
    <mergeCell ref="F60:G60"/>
    <mergeCell ref="C60:E60"/>
    <mergeCell ref="C79:E79"/>
    <mergeCell ref="C84:E84"/>
    <mergeCell ref="F84:G84"/>
    <mergeCell ref="C83:E83"/>
    <mergeCell ref="C68:E68"/>
    <mergeCell ref="F68:G6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2021-11-08T14:33:18Z</dcterms:created>
  <dcterms:modified xsi:type="dcterms:W3CDTF">2021-11-08T14:33:25Z</dcterms:modified>
</cp:coreProperties>
</file>